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Цены Розница" sheetId="4" r:id="rId1"/>
  </sheets>
  <calcPr calcId="125725"/>
</workbook>
</file>

<file path=xl/calcChain.xml><?xml version="1.0" encoding="utf-8"?>
<calcChain xmlns="http://schemas.openxmlformats.org/spreadsheetml/2006/main">
  <c r="H9" i="4"/>
  <c r="I9" s="1"/>
  <c r="H8"/>
  <c r="I8" s="1"/>
  <c r="H7"/>
  <c r="I7" s="1"/>
  <c r="J7" l="1"/>
  <c r="J9"/>
  <c r="J8"/>
  <c r="J21" l="1"/>
  <c r="J20"/>
  <c r="J19"/>
  <c r="J18"/>
  <c r="J17"/>
  <c r="J16"/>
  <c r="J13"/>
  <c r="J12"/>
  <c r="J11"/>
  <c r="J10"/>
  <c r="I13"/>
  <c r="I11"/>
  <c r="I20"/>
  <c r="I19"/>
  <c r="I18"/>
  <c r="I17"/>
  <c r="I16"/>
  <c r="I12"/>
  <c r="I10"/>
  <c r="I21"/>
  <c r="H15"/>
  <c r="J15" s="1"/>
  <c r="H14"/>
  <c r="I14" s="1"/>
  <c r="H6"/>
  <c r="J6" s="1"/>
  <c r="H5"/>
  <c r="I5" s="1"/>
  <c r="E23"/>
  <c r="F23" s="1"/>
  <c r="E22"/>
  <c r="F22" s="1"/>
  <c r="I22" s="1"/>
  <c r="J5" l="1"/>
  <c r="J14"/>
  <c r="I23"/>
  <c r="J22"/>
  <c r="I15"/>
  <c r="I6"/>
</calcChain>
</file>

<file path=xl/sharedStrings.xml><?xml version="1.0" encoding="utf-8"?>
<sst xmlns="http://schemas.openxmlformats.org/spreadsheetml/2006/main" count="80" uniqueCount="52">
  <si>
    <t>П-75</t>
  </si>
  <si>
    <t>ПТЭ-75</t>
  </si>
  <si>
    <t>П-125</t>
  </si>
  <si>
    <t>ПТЭ-100</t>
  </si>
  <si>
    <t>ПТЭ-125</t>
  </si>
  <si>
    <t>П-175</t>
  </si>
  <si>
    <t>ПТЭ-150</t>
  </si>
  <si>
    <t>ПТЭ-175</t>
  </si>
  <si>
    <t>ПТЭ-50</t>
  </si>
  <si>
    <t>Наименование</t>
  </si>
  <si>
    <t>Размеры, мм</t>
  </si>
  <si>
    <t>1000.500.50</t>
  </si>
  <si>
    <t>Роклайт ТехноНИКОЛЬ</t>
  </si>
  <si>
    <t>1200.600.50</t>
  </si>
  <si>
    <t>м2</t>
  </si>
  <si>
    <t>м3</t>
  </si>
  <si>
    <t>1000.500.100</t>
  </si>
  <si>
    <t>Теплит Лайт Супер</t>
  </si>
  <si>
    <t>Лист</t>
  </si>
  <si>
    <t xml:space="preserve"> м2</t>
  </si>
  <si>
    <t>лист</t>
  </si>
  <si>
    <t>Отгрузка возможна упаковками и листами</t>
  </si>
  <si>
    <t>ЦЕНА за:</t>
  </si>
  <si>
    <t>В упаковке</t>
  </si>
  <si>
    <t>упаковку</t>
  </si>
  <si>
    <t>Боготол, Ужур от 7 м3, от</t>
  </si>
  <si>
    <t>Ачинск от 7 м3, от</t>
  </si>
  <si>
    <t>Копьево от 7 м3</t>
  </si>
  <si>
    <t>Шарыпово от 7 м3,</t>
  </si>
  <si>
    <t xml:space="preserve">по г. Назарово от 3 м3 </t>
  </si>
  <si>
    <t xml:space="preserve">Доставка </t>
  </si>
  <si>
    <t>Цена , руб.</t>
  </si>
  <si>
    <t>Минплитаназарово.рф</t>
  </si>
  <si>
    <t>01.02.2017 г.</t>
  </si>
  <si>
    <t>Отдел продаж:  + 7-933-2000-578</t>
  </si>
  <si>
    <t>Красноярск от 12 м3</t>
  </si>
  <si>
    <t>Красноярск от 17 м3</t>
  </si>
  <si>
    <t>Красноярск от 25 м3</t>
  </si>
  <si>
    <t>Красноярск от 60 м3</t>
  </si>
  <si>
    <t>г. Назарово, мкр. Промышленный узел, 8Б.</t>
  </si>
  <si>
    <t>Абакан от 20 м3, 1 раз в неделю</t>
  </si>
  <si>
    <t xml:space="preserve">Новосибирск от 20 м3, </t>
  </si>
  <si>
    <t>по Назаровскому р-ну  от 7 м3, от</t>
  </si>
  <si>
    <t>Теплит Лайт Проф</t>
  </si>
  <si>
    <t>*</t>
  </si>
  <si>
    <t>* - НОВИНКА</t>
  </si>
  <si>
    <t>**</t>
  </si>
  <si>
    <t>** - СНИЖЕНА ЦЕНА! Распродажа остатков!</t>
  </si>
  <si>
    <t xml:space="preserve">Эл. почта </t>
  </si>
  <si>
    <t>73888@bk.ru</t>
  </si>
  <si>
    <t>Теплит Блок Оптима</t>
  </si>
  <si>
    <t>Пеноплэкс Комфорт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</si>
</sst>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" fontId="0" fillId="0" borderId="0" xfId="0" applyNumberFormat="1"/>
    <xf numFmtId="0" fontId="0" fillId="2" borderId="0" xfId="0" applyFill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" fontId="1" fillId="0" borderId="4" xfId="0" applyNumberFormat="1" applyFont="1" applyBorder="1"/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/>
    <xf numFmtId="2" fontId="1" fillId="0" borderId="8" xfId="0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4" fontId="0" fillId="0" borderId="0" xfId="0" applyNumberFormat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4" fontId="0" fillId="0" borderId="19" xfId="0" applyNumberFormat="1" applyBorder="1"/>
    <xf numFmtId="4" fontId="0" fillId="0" borderId="20" xfId="0" applyNumberFormat="1" applyBorder="1"/>
    <xf numFmtId="0" fontId="1" fillId="0" borderId="16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0" fontId="1" fillId="0" borderId="24" xfId="0" applyFont="1" applyBorder="1" applyAlignment="1">
      <alignment horizontal="center" vertical="center"/>
    </xf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1" fillId="0" borderId="16" xfId="0" applyFont="1" applyBorder="1" applyAlignment="1">
      <alignment horizontal="center" vertical="center"/>
    </xf>
    <xf numFmtId="4" fontId="1" fillId="2" borderId="27" xfId="0" applyNumberFormat="1" applyFont="1" applyFill="1" applyBorder="1"/>
    <xf numFmtId="4" fontId="1" fillId="2" borderId="23" xfId="0" applyNumberFormat="1" applyFont="1" applyFill="1" applyBorder="1"/>
    <xf numFmtId="4" fontId="1" fillId="2" borderId="16" xfId="0" applyNumberFormat="1" applyFont="1" applyFill="1" applyBorder="1"/>
    <xf numFmtId="4" fontId="1" fillId="0" borderId="28" xfId="0" applyNumberFormat="1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4" fontId="1" fillId="0" borderId="29" xfId="0" applyNumberFormat="1" applyFont="1" applyBorder="1"/>
    <xf numFmtId="4" fontId="1" fillId="0" borderId="30" xfId="0" applyNumberFormat="1" applyFont="1" applyBorder="1"/>
    <xf numFmtId="0" fontId="1" fillId="0" borderId="1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37" xfId="0" applyNumberFormat="1" applyFont="1" applyBorder="1"/>
    <xf numFmtId="4" fontId="1" fillId="2" borderId="38" xfId="0" applyNumberFormat="1" applyFont="1" applyFill="1" applyBorder="1"/>
    <xf numFmtId="4" fontId="1" fillId="0" borderId="39" xfId="0" applyNumberFormat="1" applyFont="1" applyBorder="1"/>
    <xf numFmtId="4" fontId="1" fillId="0" borderId="36" xfId="0" applyNumberFormat="1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1" fillId="0" borderId="43" xfId="0" applyNumberFormat="1" applyFont="1" applyBorder="1"/>
    <xf numFmtId="4" fontId="1" fillId="2" borderId="21" xfId="0" applyNumberFormat="1" applyFont="1" applyFill="1" applyBorder="1"/>
    <xf numFmtId="4" fontId="1" fillId="0" borderId="44" xfId="0" applyNumberFormat="1" applyFont="1" applyBorder="1"/>
    <xf numFmtId="4" fontId="1" fillId="0" borderId="42" xfId="0" applyNumberFormat="1" applyFont="1" applyBorder="1"/>
    <xf numFmtId="0" fontId="1" fillId="3" borderId="5" xfId="0" applyFont="1" applyFill="1" applyBorder="1"/>
    <xf numFmtId="0" fontId="1" fillId="3" borderId="45" xfId="0" applyFont="1" applyFill="1" applyBorder="1"/>
    <xf numFmtId="0" fontId="1" fillId="3" borderId="33" xfId="0" applyFont="1" applyFill="1" applyBorder="1"/>
    <xf numFmtId="0" fontId="1" fillId="3" borderId="4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" fontId="4" fillId="4" borderId="28" xfId="0" applyNumberFormat="1" applyFont="1" applyFill="1" applyBorder="1"/>
    <xf numFmtId="4" fontId="4" fillId="3" borderId="45" xfId="0" applyNumberFormat="1" applyFont="1" applyFill="1" applyBorder="1"/>
    <xf numFmtId="4" fontId="4" fillId="3" borderId="46" xfId="0" applyNumberFormat="1" applyFont="1" applyFill="1" applyBorder="1"/>
    <xf numFmtId="4" fontId="4" fillId="3" borderId="8" xfId="0" applyNumberFormat="1" applyFont="1" applyFill="1" applyBorder="1"/>
    <xf numFmtId="4" fontId="4" fillId="3" borderId="2" xfId="0" applyNumberFormat="1" applyFont="1" applyFill="1" applyBorder="1"/>
    <xf numFmtId="4" fontId="4" fillId="3" borderId="36" xfId="0" applyNumberFormat="1" applyFont="1" applyFill="1" applyBorder="1"/>
    <xf numFmtId="4" fontId="4" fillId="3" borderId="10" xfId="0" applyNumberFormat="1" applyFont="1" applyFill="1" applyBorder="1"/>
    <xf numFmtId="4" fontId="4" fillId="0" borderId="29" xfId="0" applyNumberFormat="1" applyFont="1" applyBorder="1"/>
    <xf numFmtId="4" fontId="4" fillId="2" borderId="27" xfId="0" applyNumberFormat="1" applyFont="1" applyFill="1" applyBorder="1"/>
    <xf numFmtId="4" fontId="4" fillId="2" borderId="45" xfId="0" applyNumberFormat="1" applyFont="1" applyFill="1" applyBorder="1"/>
    <xf numFmtId="4" fontId="4" fillId="2" borderId="46" xfId="0" applyNumberFormat="1" applyFont="1" applyFill="1" applyBorder="1"/>
    <xf numFmtId="4" fontId="4" fillId="2" borderId="8" xfId="0" applyNumberFormat="1" applyFont="1" applyFill="1" applyBorder="1"/>
    <xf numFmtId="4" fontId="4" fillId="2" borderId="16" xfId="0" applyNumberFormat="1" applyFont="1" applyFill="1" applyBorder="1"/>
    <xf numFmtId="4" fontId="4" fillId="4" borderId="24" xfId="0" applyNumberFormat="1" applyFont="1" applyFill="1" applyBorder="1"/>
    <xf numFmtId="4" fontId="4" fillId="4" borderId="10" xfId="0" applyNumberFormat="1" applyFont="1" applyFill="1" applyBorder="1"/>
    <xf numFmtId="0" fontId="0" fillId="0" borderId="0" xfId="0" applyFill="1"/>
    <xf numFmtId="0" fontId="0" fillId="0" borderId="0" xfId="0" applyAlignment="1">
      <alignment horizontal="right"/>
    </xf>
    <xf numFmtId="0" fontId="6" fillId="0" borderId="0" xfId="2" applyFont="1" applyAlignment="1" applyProtection="1"/>
    <xf numFmtId="0" fontId="6" fillId="0" borderId="0" xfId="2" applyFont="1" applyAlignment="1" applyProtection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Border="1"/>
    <xf numFmtId="0" fontId="6" fillId="0" borderId="0" xfId="2" applyFont="1" applyBorder="1" applyAlignment="1" applyProtection="1">
      <alignment horizontal="right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Border="1"/>
    <xf numFmtId="0" fontId="1" fillId="0" borderId="0" xfId="0" applyFont="1" applyFill="1" applyBorder="1" applyAlignment="1">
      <alignment horizontal="left" vertical="center"/>
    </xf>
    <xf numFmtId="164" fontId="0" fillId="0" borderId="0" xfId="1" applyNumberFormat="1" applyFont="1" applyBorder="1"/>
    <xf numFmtId="164" fontId="0" fillId="0" borderId="0" xfId="0" applyNumberForma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73888@bk.ru" TargetMode="External"/><Relationship Id="rId1" Type="http://schemas.openxmlformats.org/officeDocument/2006/relationships/hyperlink" Target="mailto:73888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13" workbookViewId="0">
      <selection activeCell="G34" sqref="G34"/>
    </sheetView>
  </sheetViews>
  <sheetFormatPr defaultRowHeight="15"/>
  <cols>
    <col min="1" max="1" width="3.28515625" bestFit="1" customWidth="1"/>
    <col min="2" max="2" width="25.140625" customWidth="1"/>
    <col min="3" max="3" width="15" customWidth="1"/>
    <col min="4" max="4" width="6.7109375" customWidth="1"/>
    <col min="5" max="5" width="5" bestFit="1" customWidth="1"/>
    <col min="6" max="6" width="6.7109375" bestFit="1" customWidth="1"/>
    <col min="7" max="8" width="10.28515625" customWidth="1"/>
    <col min="9" max="9" width="9.28515625" bestFit="1" customWidth="1"/>
    <col min="10" max="10" width="10.140625" bestFit="1" customWidth="1"/>
    <col min="11" max="11" width="5.42578125" customWidth="1"/>
    <col min="12" max="12" width="5.85546875" customWidth="1"/>
    <col min="13" max="13" width="36.5703125" customWidth="1"/>
    <col min="14" max="14" width="11.42578125" bestFit="1" customWidth="1"/>
  </cols>
  <sheetData>
    <row r="1" spans="1:17">
      <c r="B1" t="s">
        <v>32</v>
      </c>
      <c r="C1" t="s">
        <v>34</v>
      </c>
      <c r="G1" s="114" t="s">
        <v>48</v>
      </c>
      <c r="H1" s="115" t="s">
        <v>49</v>
      </c>
      <c r="J1" s="117">
        <v>42792</v>
      </c>
      <c r="L1" s="118"/>
      <c r="M1" s="118"/>
      <c r="N1" s="118"/>
      <c r="O1" s="118"/>
      <c r="P1" s="118"/>
      <c r="Q1" s="118"/>
    </row>
    <row r="2" spans="1:17" ht="15.75" thickBot="1">
      <c r="B2" t="s">
        <v>39</v>
      </c>
      <c r="L2" s="118"/>
      <c r="M2" s="118"/>
      <c r="N2" s="118"/>
      <c r="O2" s="118"/>
      <c r="P2" s="119"/>
      <c r="Q2" s="118"/>
    </row>
    <row r="3" spans="1:17" ht="16.5" thickBot="1">
      <c r="A3" s="15"/>
      <c r="B3" s="23" t="s">
        <v>33</v>
      </c>
      <c r="C3" s="16"/>
      <c r="D3" s="52" t="s">
        <v>23</v>
      </c>
      <c r="E3" s="17"/>
      <c r="F3" s="53"/>
      <c r="G3" s="18" t="s">
        <v>22</v>
      </c>
      <c r="H3" s="19"/>
      <c r="I3" s="19"/>
      <c r="J3" s="20"/>
      <c r="L3" s="118"/>
      <c r="M3" s="118"/>
      <c r="N3" s="118"/>
      <c r="O3" s="118"/>
      <c r="P3" s="118"/>
      <c r="Q3" s="118"/>
    </row>
    <row r="4" spans="1:17" ht="16.5" thickBot="1">
      <c r="A4" s="11"/>
      <c r="B4" s="42" t="s">
        <v>9</v>
      </c>
      <c r="C4" s="45" t="s">
        <v>10</v>
      </c>
      <c r="D4" s="54" t="s">
        <v>18</v>
      </c>
      <c r="E4" s="21" t="s">
        <v>14</v>
      </c>
      <c r="F4" s="55" t="s">
        <v>15</v>
      </c>
      <c r="G4" s="49" t="s">
        <v>15</v>
      </c>
      <c r="H4" s="37" t="s">
        <v>24</v>
      </c>
      <c r="I4" s="33" t="s">
        <v>19</v>
      </c>
      <c r="J4" s="22" t="s">
        <v>20</v>
      </c>
      <c r="L4" s="118"/>
      <c r="M4" s="120"/>
      <c r="N4" s="120"/>
      <c r="O4" s="118"/>
      <c r="P4" s="118"/>
      <c r="Q4" s="118"/>
    </row>
    <row r="5" spans="1:17" ht="15.75">
      <c r="A5" s="3">
        <v>1</v>
      </c>
      <c r="B5" s="4" t="s">
        <v>17</v>
      </c>
      <c r="C5" s="46" t="s">
        <v>11</v>
      </c>
      <c r="D5" s="46">
        <v>6</v>
      </c>
      <c r="E5" s="5">
        <v>3</v>
      </c>
      <c r="F5" s="56">
        <v>0.15</v>
      </c>
      <c r="G5" s="105">
        <v>1600</v>
      </c>
      <c r="H5" s="106">
        <f>G5*F5</f>
        <v>240</v>
      </c>
      <c r="I5" s="34">
        <f>H5/E5</f>
        <v>80</v>
      </c>
      <c r="J5" s="6">
        <f>H5/D5</f>
        <v>40</v>
      </c>
      <c r="K5" s="1"/>
      <c r="L5" s="121"/>
      <c r="M5" s="122"/>
      <c r="N5" s="123"/>
      <c r="O5" s="118"/>
      <c r="P5" s="118"/>
      <c r="Q5" s="118"/>
    </row>
    <row r="6" spans="1:17" ht="16.5" thickBot="1">
      <c r="A6" s="61"/>
      <c r="B6" s="62" t="s">
        <v>17</v>
      </c>
      <c r="C6" s="63" t="s">
        <v>16</v>
      </c>
      <c r="D6" s="63">
        <v>4</v>
      </c>
      <c r="E6" s="64">
        <v>2</v>
      </c>
      <c r="F6" s="65">
        <v>0.2</v>
      </c>
      <c r="G6" s="66">
        <v>1600</v>
      </c>
      <c r="H6" s="67">
        <f t="shared" ref="H6:H15" si="0">G6*F6</f>
        <v>320</v>
      </c>
      <c r="I6" s="68">
        <f>H6/E6</f>
        <v>160</v>
      </c>
      <c r="J6" s="69">
        <f t="shared" ref="J6:J22" si="1">H6/D6</f>
        <v>80</v>
      </c>
      <c r="K6" s="1"/>
      <c r="L6" s="121"/>
      <c r="M6" s="121"/>
      <c r="N6" s="123"/>
      <c r="O6" s="118"/>
      <c r="P6" s="124"/>
      <c r="Q6" s="118"/>
    </row>
    <row r="7" spans="1:17" ht="15.75">
      <c r="A7" s="79" t="s">
        <v>44</v>
      </c>
      <c r="B7" s="80" t="s">
        <v>43</v>
      </c>
      <c r="C7" s="85" t="s">
        <v>11</v>
      </c>
      <c r="D7" s="86">
        <v>6</v>
      </c>
      <c r="E7" s="86">
        <v>3</v>
      </c>
      <c r="F7" s="86">
        <v>0.15</v>
      </c>
      <c r="G7" s="99">
        <v>1980</v>
      </c>
      <c r="H7" s="107">
        <f t="shared" si="0"/>
        <v>297</v>
      </c>
      <c r="I7" s="99">
        <f>H7/E7</f>
        <v>99</v>
      </c>
      <c r="J7" s="102">
        <f>H7/D7</f>
        <v>49.5</v>
      </c>
      <c r="K7" s="1"/>
      <c r="L7" s="121"/>
      <c r="M7" s="121"/>
      <c r="N7" s="123"/>
      <c r="O7" s="118"/>
      <c r="P7" s="124"/>
      <c r="Q7" s="118"/>
    </row>
    <row r="8" spans="1:17" ht="16.5" thickBot="1">
      <c r="A8" s="81" t="s">
        <v>44</v>
      </c>
      <c r="B8" s="82" t="s">
        <v>43</v>
      </c>
      <c r="C8" s="87" t="s">
        <v>16</v>
      </c>
      <c r="D8" s="88">
        <v>3</v>
      </c>
      <c r="E8" s="88">
        <v>1.5</v>
      </c>
      <c r="F8" s="88">
        <v>0.15</v>
      </c>
      <c r="G8" s="100">
        <v>1980</v>
      </c>
      <c r="H8" s="108">
        <f t="shared" si="0"/>
        <v>297</v>
      </c>
      <c r="I8" s="100">
        <f>H8/E8</f>
        <v>198</v>
      </c>
      <c r="J8" s="103">
        <f t="shared" ref="J8" si="2">H8/D8</f>
        <v>99</v>
      </c>
      <c r="K8" s="1"/>
      <c r="L8" s="121"/>
      <c r="M8" s="121"/>
      <c r="N8" s="123"/>
      <c r="O8" s="118"/>
      <c r="P8" s="124"/>
      <c r="Q8" s="118"/>
    </row>
    <row r="9" spans="1:17" ht="16.5" thickBot="1">
      <c r="A9" s="83" t="s">
        <v>44</v>
      </c>
      <c r="B9" s="84" t="s">
        <v>50</v>
      </c>
      <c r="C9" s="89" t="s">
        <v>11</v>
      </c>
      <c r="D9" s="89">
        <v>6</v>
      </c>
      <c r="E9" s="89">
        <v>3</v>
      </c>
      <c r="F9" s="89">
        <v>0.15</v>
      </c>
      <c r="G9" s="101">
        <v>2200</v>
      </c>
      <c r="H9" s="109">
        <f t="shared" ref="H9" si="3">G9*F9</f>
        <v>330</v>
      </c>
      <c r="I9" s="101">
        <f>H9/E9</f>
        <v>110</v>
      </c>
      <c r="J9" s="104">
        <f>H9/D9</f>
        <v>55</v>
      </c>
      <c r="K9" s="1"/>
      <c r="L9" s="121"/>
      <c r="M9" s="121"/>
      <c r="N9" s="123"/>
      <c r="O9" s="118"/>
      <c r="P9" s="124"/>
      <c r="Q9" s="118"/>
    </row>
    <row r="10" spans="1:17" ht="15.75">
      <c r="A10" s="70">
        <v>2</v>
      </c>
      <c r="B10" s="71" t="s">
        <v>8</v>
      </c>
      <c r="C10" s="72" t="s">
        <v>11</v>
      </c>
      <c r="D10" s="72">
        <v>6</v>
      </c>
      <c r="E10" s="73">
        <v>3</v>
      </c>
      <c r="F10" s="74">
        <v>0.15</v>
      </c>
      <c r="G10" s="75">
        <v>2124</v>
      </c>
      <c r="H10" s="76">
        <v>319</v>
      </c>
      <c r="I10" s="77">
        <f t="shared" ref="I10:I23" si="4">H10/E10</f>
        <v>106.33333333333333</v>
      </c>
      <c r="J10" s="78">
        <f t="shared" si="1"/>
        <v>53.166666666666664</v>
      </c>
      <c r="K10" s="1"/>
      <c r="L10" s="121"/>
      <c r="M10" s="121"/>
      <c r="N10" s="123"/>
      <c r="O10" s="118"/>
      <c r="P10" s="124"/>
      <c r="Q10" s="118"/>
    </row>
    <row r="11" spans="1:17" ht="16.5" thickBot="1">
      <c r="A11" s="7"/>
      <c r="B11" s="8" t="s">
        <v>8</v>
      </c>
      <c r="C11" s="47" t="s">
        <v>16</v>
      </c>
      <c r="D11" s="47">
        <v>4</v>
      </c>
      <c r="E11" s="9">
        <v>2</v>
      </c>
      <c r="F11" s="57">
        <v>0.2</v>
      </c>
      <c r="G11" s="51">
        <v>2124</v>
      </c>
      <c r="H11" s="39">
        <v>425</v>
      </c>
      <c r="I11" s="35">
        <f>H11/E11</f>
        <v>212.5</v>
      </c>
      <c r="J11" s="10">
        <f t="shared" si="1"/>
        <v>106.25</v>
      </c>
      <c r="K11" s="1"/>
      <c r="L11" s="121"/>
      <c r="M11" s="121"/>
      <c r="N11" s="123"/>
      <c r="O11" s="118"/>
      <c r="P11" s="124"/>
      <c r="Q11" s="118"/>
    </row>
    <row r="12" spans="1:17" ht="15.75">
      <c r="A12" s="3">
        <v>3</v>
      </c>
      <c r="B12" s="4" t="s">
        <v>0</v>
      </c>
      <c r="C12" s="46" t="s">
        <v>11</v>
      </c>
      <c r="D12" s="46">
        <v>6</v>
      </c>
      <c r="E12" s="5">
        <v>3</v>
      </c>
      <c r="F12" s="56">
        <v>0.15</v>
      </c>
      <c r="G12" s="50">
        <v>2197</v>
      </c>
      <c r="H12" s="38">
        <v>330</v>
      </c>
      <c r="I12" s="34">
        <f t="shared" si="4"/>
        <v>110</v>
      </c>
      <c r="J12" s="6">
        <f t="shared" si="1"/>
        <v>55</v>
      </c>
      <c r="K12" s="1"/>
      <c r="L12" s="121"/>
      <c r="M12" s="121"/>
      <c r="N12" s="123"/>
      <c r="O12" s="118"/>
      <c r="P12" s="124"/>
      <c r="Q12" s="118"/>
    </row>
    <row r="13" spans="1:17" ht="16.5" thickBot="1">
      <c r="A13" s="7"/>
      <c r="B13" s="8" t="s">
        <v>0</v>
      </c>
      <c r="C13" s="47" t="s">
        <v>16</v>
      </c>
      <c r="D13" s="47">
        <v>4</v>
      </c>
      <c r="E13" s="9">
        <v>2</v>
      </c>
      <c r="F13" s="57">
        <v>0.2</v>
      </c>
      <c r="G13" s="51">
        <v>2197</v>
      </c>
      <c r="H13" s="39">
        <v>440</v>
      </c>
      <c r="I13" s="35">
        <f>H13/E13</f>
        <v>220</v>
      </c>
      <c r="J13" s="10">
        <f t="shared" si="1"/>
        <v>110</v>
      </c>
      <c r="K13" s="1"/>
      <c r="L13" s="121"/>
      <c r="M13" s="121"/>
      <c r="N13" s="123"/>
      <c r="O13" s="118"/>
      <c r="P13" s="124"/>
      <c r="Q13" s="118"/>
    </row>
    <row r="14" spans="1:17" ht="15.75">
      <c r="A14" s="3">
        <v>4</v>
      </c>
      <c r="B14" s="4" t="s">
        <v>1</v>
      </c>
      <c r="C14" s="46" t="s">
        <v>11</v>
      </c>
      <c r="D14" s="46">
        <v>6</v>
      </c>
      <c r="E14" s="5">
        <v>3</v>
      </c>
      <c r="F14" s="56">
        <v>0.15</v>
      </c>
      <c r="G14" s="50">
        <v>2480</v>
      </c>
      <c r="H14" s="38">
        <f t="shared" si="0"/>
        <v>372</v>
      </c>
      <c r="I14" s="34">
        <f t="shared" si="4"/>
        <v>124</v>
      </c>
      <c r="J14" s="6">
        <f t="shared" si="1"/>
        <v>62</v>
      </c>
      <c r="K14" s="1"/>
      <c r="L14" s="121"/>
      <c r="M14" s="121"/>
      <c r="N14" s="123"/>
      <c r="O14" s="118"/>
      <c r="P14" s="124"/>
      <c r="Q14" s="118"/>
    </row>
    <row r="15" spans="1:17" ht="16.5" thickBot="1">
      <c r="A15" s="7"/>
      <c r="B15" s="8" t="s">
        <v>1</v>
      </c>
      <c r="C15" s="47" t="s">
        <v>16</v>
      </c>
      <c r="D15" s="47">
        <v>3</v>
      </c>
      <c r="E15" s="9">
        <v>1.5</v>
      </c>
      <c r="F15" s="57">
        <v>0.15</v>
      </c>
      <c r="G15" s="51">
        <v>2480</v>
      </c>
      <c r="H15" s="39">
        <f t="shared" si="0"/>
        <v>372</v>
      </c>
      <c r="I15" s="35">
        <f>H15/E15</f>
        <v>248</v>
      </c>
      <c r="J15" s="10">
        <f t="shared" si="1"/>
        <v>124</v>
      </c>
      <c r="K15" s="1"/>
      <c r="L15" s="121"/>
      <c r="M15" s="121"/>
      <c r="N15" s="123"/>
      <c r="O15" s="118"/>
      <c r="P15" s="118"/>
      <c r="Q15" s="118"/>
    </row>
    <row r="16" spans="1:17" ht="16.5" thickBot="1">
      <c r="A16" s="11">
        <v>5</v>
      </c>
      <c r="B16" s="43" t="s">
        <v>2</v>
      </c>
      <c r="C16" s="48" t="s">
        <v>11</v>
      </c>
      <c r="D16" s="48">
        <v>6</v>
      </c>
      <c r="E16" s="12">
        <v>3</v>
      </c>
      <c r="F16" s="58">
        <v>0.15</v>
      </c>
      <c r="G16" s="41">
        <v>2910</v>
      </c>
      <c r="H16" s="40">
        <v>437</v>
      </c>
      <c r="I16" s="36">
        <f t="shared" si="4"/>
        <v>145.66666666666666</v>
      </c>
      <c r="J16" s="13">
        <f t="shared" si="1"/>
        <v>72.833333333333329</v>
      </c>
      <c r="K16" s="1"/>
      <c r="L16" s="121"/>
      <c r="M16" s="121"/>
      <c r="N16" s="123"/>
      <c r="O16" s="118"/>
      <c r="P16" s="118"/>
      <c r="Q16" s="118"/>
    </row>
    <row r="17" spans="1:17" ht="16.5" thickBot="1">
      <c r="A17" s="11">
        <v>6</v>
      </c>
      <c r="B17" s="43" t="s">
        <v>3</v>
      </c>
      <c r="C17" s="48" t="s">
        <v>11</v>
      </c>
      <c r="D17" s="48">
        <v>6</v>
      </c>
      <c r="E17" s="12">
        <v>3</v>
      </c>
      <c r="F17" s="58">
        <v>0.15</v>
      </c>
      <c r="G17" s="41">
        <v>3348</v>
      </c>
      <c r="H17" s="40">
        <v>503</v>
      </c>
      <c r="I17" s="36">
        <f t="shared" si="4"/>
        <v>167.66666666666666</v>
      </c>
      <c r="J17" s="13">
        <f t="shared" si="1"/>
        <v>83.833333333333329</v>
      </c>
      <c r="K17" s="1"/>
      <c r="L17" s="121"/>
      <c r="M17" s="121"/>
      <c r="N17" s="121"/>
      <c r="O17" s="118"/>
      <c r="P17" s="118"/>
      <c r="Q17" s="118"/>
    </row>
    <row r="18" spans="1:17" ht="16.5" thickBot="1">
      <c r="A18" s="11">
        <v>7</v>
      </c>
      <c r="B18" s="43" t="s">
        <v>4</v>
      </c>
      <c r="C18" s="48" t="s">
        <v>11</v>
      </c>
      <c r="D18" s="48">
        <v>6</v>
      </c>
      <c r="E18" s="12">
        <v>3</v>
      </c>
      <c r="F18" s="58">
        <v>0.15</v>
      </c>
      <c r="G18" s="41">
        <v>4204</v>
      </c>
      <c r="H18" s="40">
        <v>631</v>
      </c>
      <c r="I18" s="36">
        <f t="shared" si="4"/>
        <v>210.33333333333334</v>
      </c>
      <c r="J18" s="13">
        <f t="shared" si="1"/>
        <v>105.16666666666667</v>
      </c>
      <c r="K18" s="1"/>
      <c r="L18" s="121"/>
      <c r="M18" s="121"/>
      <c r="N18" s="121"/>
      <c r="O18" s="118"/>
      <c r="P18" s="118"/>
      <c r="Q18" s="118"/>
    </row>
    <row r="19" spans="1:17" ht="16.5" thickBot="1">
      <c r="A19" s="11">
        <v>8</v>
      </c>
      <c r="B19" s="43" t="s">
        <v>5</v>
      </c>
      <c r="C19" s="48" t="s">
        <v>11</v>
      </c>
      <c r="D19" s="48">
        <v>4</v>
      </c>
      <c r="E19" s="12">
        <v>3</v>
      </c>
      <c r="F19" s="58">
        <v>0.1</v>
      </c>
      <c r="G19" s="41">
        <v>4412</v>
      </c>
      <c r="H19" s="40">
        <v>662</v>
      </c>
      <c r="I19" s="36">
        <f t="shared" si="4"/>
        <v>220.66666666666666</v>
      </c>
      <c r="J19" s="13">
        <f t="shared" si="1"/>
        <v>165.5</v>
      </c>
      <c r="K19" s="1"/>
      <c r="L19" s="121"/>
      <c r="M19" s="121"/>
      <c r="N19" s="121"/>
      <c r="O19" s="118"/>
      <c r="P19" s="118"/>
      <c r="Q19" s="118"/>
    </row>
    <row r="20" spans="1:17" ht="16.5" thickBot="1">
      <c r="A20" s="11">
        <v>9</v>
      </c>
      <c r="B20" s="43" t="s">
        <v>6</v>
      </c>
      <c r="C20" s="48" t="s">
        <v>11</v>
      </c>
      <c r="D20" s="48">
        <v>6</v>
      </c>
      <c r="E20" s="12">
        <v>3</v>
      </c>
      <c r="F20" s="58">
        <v>0.15</v>
      </c>
      <c r="G20" s="41">
        <v>4791</v>
      </c>
      <c r="H20" s="40">
        <v>720</v>
      </c>
      <c r="I20" s="36">
        <f t="shared" si="4"/>
        <v>240</v>
      </c>
      <c r="J20" s="13">
        <f t="shared" si="1"/>
        <v>120</v>
      </c>
      <c r="K20" s="1"/>
      <c r="L20" s="121"/>
      <c r="M20" s="121"/>
      <c r="N20" s="121"/>
      <c r="O20" s="118"/>
      <c r="P20" s="118"/>
      <c r="Q20" s="118"/>
    </row>
    <row r="21" spans="1:17" ht="16.5" thickBot="1">
      <c r="A21" s="11">
        <v>10</v>
      </c>
      <c r="B21" s="43" t="s">
        <v>7</v>
      </c>
      <c r="C21" s="48" t="s">
        <v>11</v>
      </c>
      <c r="D21" s="48">
        <v>4</v>
      </c>
      <c r="E21" s="12">
        <v>3</v>
      </c>
      <c r="F21" s="58">
        <v>0.1</v>
      </c>
      <c r="G21" s="41">
        <v>5947</v>
      </c>
      <c r="H21" s="40">
        <v>595</v>
      </c>
      <c r="I21" s="36">
        <f t="shared" si="4"/>
        <v>198.33333333333334</v>
      </c>
      <c r="J21" s="13">
        <f t="shared" si="1"/>
        <v>148.75</v>
      </c>
      <c r="K21" s="1"/>
      <c r="L21" s="121"/>
      <c r="M21" s="121"/>
      <c r="N21" s="121"/>
      <c r="O21" s="118"/>
      <c r="P21" s="118"/>
      <c r="Q21" s="118"/>
    </row>
    <row r="22" spans="1:17" ht="16.5" thickBot="1">
      <c r="A22" s="92" t="s">
        <v>46</v>
      </c>
      <c r="B22" s="93" t="s">
        <v>12</v>
      </c>
      <c r="C22" s="94" t="s">
        <v>13</v>
      </c>
      <c r="D22" s="95">
        <v>8</v>
      </c>
      <c r="E22" s="96">
        <f>1.2*0.6*D22</f>
        <v>5.76</v>
      </c>
      <c r="F22" s="97">
        <f>E22*0.05</f>
        <v>0.28799999999999998</v>
      </c>
      <c r="G22" s="98">
        <v>1650</v>
      </c>
      <c r="H22" s="110">
        <v>478</v>
      </c>
      <c r="I22" s="111">
        <f t="shared" si="4"/>
        <v>82.986111111111114</v>
      </c>
      <c r="J22" s="112">
        <f t="shared" si="1"/>
        <v>59.75</v>
      </c>
      <c r="K22" s="1"/>
      <c r="L22" s="121"/>
      <c r="M22" s="121"/>
      <c r="N22" s="121"/>
      <c r="O22" s="118"/>
      <c r="P22" s="118"/>
      <c r="Q22" s="118"/>
    </row>
    <row r="23" spans="1:17" ht="16.5" thickBot="1">
      <c r="A23" s="11">
        <v>12</v>
      </c>
      <c r="B23" s="44" t="s">
        <v>51</v>
      </c>
      <c r="C23" s="48" t="s">
        <v>13</v>
      </c>
      <c r="D23" s="60">
        <v>7</v>
      </c>
      <c r="E23" s="14">
        <f>1.2*0.6*D23</f>
        <v>5.04</v>
      </c>
      <c r="F23" s="59">
        <f>E23*0.05</f>
        <v>0.252</v>
      </c>
      <c r="G23" s="41">
        <v>4800</v>
      </c>
      <c r="H23" s="110">
        <v>1210</v>
      </c>
      <c r="I23" s="41">
        <f t="shared" si="4"/>
        <v>240.07936507936509</v>
      </c>
      <c r="J23" s="110">
        <v>180</v>
      </c>
      <c r="L23" s="118"/>
      <c r="M23" s="118"/>
      <c r="N23" s="118"/>
      <c r="O23" s="118"/>
      <c r="P23" s="118"/>
      <c r="Q23" s="118"/>
    </row>
    <row r="24" spans="1:17" ht="6" customHeight="1">
      <c r="G24" s="1"/>
      <c r="H24" s="1"/>
      <c r="I24" s="1"/>
      <c r="J24" s="1"/>
    </row>
    <row r="25" spans="1:17">
      <c r="B25" s="2" t="s">
        <v>21</v>
      </c>
      <c r="C25" s="2"/>
      <c r="D25" s="113"/>
      <c r="G25" s="1"/>
      <c r="H25" s="1"/>
      <c r="I25" s="1"/>
      <c r="J25" s="1"/>
    </row>
    <row r="26" spans="1:17">
      <c r="B26" s="90" t="s">
        <v>45</v>
      </c>
    </row>
    <row r="27" spans="1:17">
      <c r="B27" s="91" t="s">
        <v>47</v>
      </c>
      <c r="C27" s="91"/>
    </row>
    <row r="28" spans="1:17">
      <c r="B28" s="113"/>
      <c r="C28" s="113"/>
    </row>
    <row r="29" spans="1:17">
      <c r="B29" t="s">
        <v>32</v>
      </c>
      <c r="C29" t="s">
        <v>34</v>
      </c>
    </row>
    <row r="30" spans="1:17">
      <c r="B30" t="s">
        <v>39</v>
      </c>
      <c r="E30" s="116" t="s">
        <v>49</v>
      </c>
    </row>
    <row r="31" spans="1:17" ht="15.75" thickBot="1"/>
    <row r="32" spans="1:17" ht="16.5" thickBot="1">
      <c r="B32" s="25" t="s">
        <v>30</v>
      </c>
      <c r="C32" s="29" t="s">
        <v>31</v>
      </c>
    </row>
    <row r="33" spans="1:5" ht="15.75">
      <c r="A33" s="1"/>
      <c r="B33" s="26" t="s">
        <v>29</v>
      </c>
      <c r="C33" s="30">
        <v>500</v>
      </c>
    </row>
    <row r="34" spans="1:5">
      <c r="A34" s="1"/>
      <c r="B34" s="27" t="s">
        <v>42</v>
      </c>
      <c r="C34" s="31">
        <v>1500</v>
      </c>
      <c r="E34" s="24"/>
    </row>
    <row r="35" spans="1:5">
      <c r="A35" s="1"/>
      <c r="B35" s="27" t="s">
        <v>26</v>
      </c>
      <c r="C35" s="31">
        <v>1500</v>
      </c>
      <c r="E35" s="24"/>
    </row>
    <row r="36" spans="1:5">
      <c r="A36" s="1"/>
      <c r="B36" s="27" t="s">
        <v>25</v>
      </c>
      <c r="C36" s="31">
        <v>3500</v>
      </c>
      <c r="E36" s="24"/>
    </row>
    <row r="37" spans="1:5">
      <c r="A37" s="1"/>
      <c r="B37" s="27" t="s">
        <v>28</v>
      </c>
      <c r="C37" s="31">
        <v>4000</v>
      </c>
      <c r="E37" s="24"/>
    </row>
    <row r="38" spans="1:5">
      <c r="A38" s="1"/>
      <c r="B38" s="27" t="s">
        <v>27</v>
      </c>
      <c r="C38" s="31">
        <v>4500</v>
      </c>
      <c r="E38" s="24"/>
    </row>
    <row r="39" spans="1:5">
      <c r="A39" s="1"/>
      <c r="B39" s="27" t="s">
        <v>35</v>
      </c>
      <c r="C39" s="31">
        <v>3000</v>
      </c>
      <c r="E39" s="24"/>
    </row>
    <row r="40" spans="1:5">
      <c r="A40" s="1"/>
      <c r="B40" s="27" t="s">
        <v>36</v>
      </c>
      <c r="C40" s="31">
        <v>4000</v>
      </c>
      <c r="E40" s="24"/>
    </row>
    <row r="41" spans="1:5">
      <c r="A41" s="1"/>
      <c r="B41" s="27" t="s">
        <v>37</v>
      </c>
      <c r="C41" s="31">
        <v>5500</v>
      </c>
      <c r="E41" s="24"/>
    </row>
    <row r="42" spans="1:5">
      <c r="A42" s="1"/>
      <c r="B42" s="27" t="s">
        <v>38</v>
      </c>
      <c r="C42" s="31">
        <v>12000</v>
      </c>
      <c r="E42" s="24"/>
    </row>
    <row r="43" spans="1:5">
      <c r="A43" s="1"/>
      <c r="B43" s="27" t="s">
        <v>40</v>
      </c>
      <c r="C43" s="31">
        <v>5000</v>
      </c>
    </row>
    <row r="44" spans="1:5" ht="15.75" thickBot="1">
      <c r="A44" s="1"/>
      <c r="B44" s="28" t="s">
        <v>41</v>
      </c>
      <c r="C44" s="32">
        <v>6000</v>
      </c>
    </row>
    <row r="45" spans="1:5">
      <c r="A45" s="1"/>
      <c r="B45" s="1"/>
      <c r="C45" s="1"/>
    </row>
    <row r="46" spans="1:5">
      <c r="A46" s="1"/>
      <c r="B46" s="1"/>
      <c r="C46" s="1"/>
    </row>
    <row r="47" spans="1:5">
      <c r="A47" s="1"/>
      <c r="B47" s="1"/>
      <c r="C47" s="1"/>
    </row>
    <row r="48" spans="1:5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2" spans="1:3" ht="5.25" customHeight="1"/>
  </sheetData>
  <sheetProtection password="CF76" sheet="1" objects="1" scenarios="1"/>
  <hyperlinks>
    <hyperlink ref="H1" r:id="rId1"/>
    <hyperlink ref="E30" r:id="rId2"/>
  </hyperlinks>
  <pageMargins left="0.27559055118110237" right="0.15748031496062992" top="0.24" bottom="0.23" header="0.15748031496062992" footer="0.17"/>
  <pageSetup paperSize="9" scale="9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Розница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2017-02-26T08:57:21Z</cp:lastPrinted>
  <dcterms:created xsi:type="dcterms:W3CDTF">2016-11-02T13:20:14Z</dcterms:created>
  <dcterms:modified xsi:type="dcterms:W3CDTF">2017-02-26T08:59:24Z</dcterms:modified>
</cp:coreProperties>
</file>